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700" windowWidth="31620" windowHeight="27460" tabRatio="556" activeTab="0"/>
  </bookViews>
  <sheets>
    <sheet name="Tab30" sheetId="1" r:id="rId1"/>
  </sheets>
  <definedNames>
    <definedName name="_xlnm.Print_Area" localSheetId="0">'Tab30'!$A$1:$K$47</definedName>
  </definedNames>
  <calcPr fullCalcOnLoad="1"/>
</workbook>
</file>

<file path=xl/sharedStrings.xml><?xml version="1.0" encoding="utf-8"?>
<sst xmlns="http://schemas.openxmlformats.org/spreadsheetml/2006/main" count="60" uniqueCount="52">
  <si>
    <t>Fr.</t>
  </si>
  <si>
    <t>Anzahl</t>
  </si>
  <si>
    <t xml:space="preserve">Ausgaben Tierzucht </t>
  </si>
  <si>
    <t>Tierart und Massnahmen</t>
  </si>
  <si>
    <t xml:space="preserve"> Rassen 2014</t>
  </si>
  <si>
    <t>anerkannte Zucht-organisationen
2010</t>
  </si>
  <si>
    <t xml:space="preserve"> Rassen 2010</t>
  </si>
  <si>
    <t>Rinder</t>
  </si>
  <si>
    <t>Herdebuchführung</t>
  </si>
  <si>
    <t>Exterieurbeurteilungen</t>
  </si>
  <si>
    <t>Milchleistungsprüfungen</t>
  </si>
  <si>
    <t>Fleischleistungsprüfungen</t>
  </si>
  <si>
    <t>Gesundheitsleistungsprüfungen</t>
  </si>
  <si>
    <t>Pferde</t>
  </si>
  <si>
    <t>Identifizierte und registrierte Fohlen</t>
  </si>
  <si>
    <t>Leistungsprüfungen</t>
  </si>
  <si>
    <t>Hengstprüfungen in einer Station</t>
  </si>
  <si>
    <t>Hengstprüfungen im Felde</t>
  </si>
  <si>
    <t>Schweine</t>
  </si>
  <si>
    <t>Feldprüfungen</t>
  </si>
  <si>
    <t>Stationsprüfungen</t>
  </si>
  <si>
    <t>Feldprüfungen für Ebergeruch</t>
  </si>
  <si>
    <t>Infrastruktur</t>
  </si>
  <si>
    <t>Schafe</t>
  </si>
  <si>
    <t>Aufzuchtleistungsprüfungen</t>
  </si>
  <si>
    <t>Ziegen und Milchschafe</t>
  </si>
  <si>
    <t>Aufzuchtleistungsprüfungen (Ziegen)</t>
  </si>
  <si>
    <t>Neuweltkameliden</t>
  </si>
  <si>
    <t>Honigbienen</t>
  </si>
  <si>
    <t>Herdebuchführung (Königin)</t>
  </si>
  <si>
    <t>Bestimmung Rassenreinheit DNA-Analyse</t>
  </si>
  <si>
    <t>Bestimmung Rassenreinheit Flügelbestimmung</t>
  </si>
  <si>
    <t>Leistungsprüfung im Prüfstand mit verdeckter Ringprüfung</t>
  </si>
  <si>
    <t>Leistungsprüfung im Prüfstand mit offener Ringprüfung</t>
  </si>
  <si>
    <t>Belegstation A</t>
  </si>
  <si>
    <t>Belegstation B</t>
  </si>
  <si>
    <t>Erhaltung gefährdeter Schweizer Rassen</t>
  </si>
  <si>
    <t>Erhaltung der Freiberger-Pferderasse</t>
  </si>
  <si>
    <t>Projekte</t>
  </si>
  <si>
    <t>Forschungsprojekte tiergenetische Ressourcen</t>
  </si>
  <si>
    <t>Quellen: Staatsrechnung und Zuchtorganisationen</t>
  </si>
  <si>
    <r>
      <t xml:space="preserve">Rechnung 2000 </t>
    </r>
    <r>
      <rPr>
        <b/>
        <vertAlign val="superscript"/>
        <sz val="8"/>
        <rFont val="Calibri"/>
        <family val="0"/>
      </rPr>
      <t>1)</t>
    </r>
  </si>
  <si>
    <r>
      <t>Rechnung 2005</t>
    </r>
    <r>
      <rPr>
        <b/>
        <vertAlign val="superscript"/>
        <sz val="8"/>
        <rFont val="Calibri"/>
        <family val="0"/>
      </rPr>
      <t xml:space="preserve"> 1)</t>
    </r>
  </si>
  <si>
    <r>
      <t>Rechnung 2009</t>
    </r>
    <r>
      <rPr>
        <b/>
        <vertAlign val="superscript"/>
        <sz val="8"/>
        <rFont val="Calibri"/>
        <family val="0"/>
      </rPr>
      <t xml:space="preserve"> 2)</t>
    </r>
  </si>
  <si>
    <r>
      <t xml:space="preserve">Rechnung 2010 </t>
    </r>
    <r>
      <rPr>
        <b/>
        <vertAlign val="superscript"/>
        <sz val="8"/>
        <rFont val="Calibri"/>
        <family val="0"/>
      </rPr>
      <t>2)</t>
    </r>
  </si>
  <si>
    <t>Rechnung 2014</t>
  </si>
  <si>
    <t>Budget 2015</t>
  </si>
  <si>
    <t>Rechnung 2010</t>
  </si>
  <si>
    <t>Total</t>
  </si>
  <si>
    <t>Tabelle</t>
  </si>
  <si>
    <t>Rechnung 2013</t>
  </si>
  <si>
    <t>anerkannte Zuchtorgani-sationen 2014</t>
  </si>
</sst>
</file>

<file path=xl/styles.xml><?xml version="1.0" encoding="utf-8"?>
<styleSheet xmlns="http://schemas.openxmlformats.org/spreadsheetml/2006/main">
  <numFmts count="61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&quot;SFr.&quot;#,##0;&quot;SFr.&quot;\-#,##0"/>
    <numFmt numFmtId="185" formatCode="&quot;SFr.&quot;#,##0;[Red]&quot;SFr.&quot;\-#,##0"/>
    <numFmt numFmtId="186" formatCode="&quot;SFr.&quot;#,##0.00;&quot;SFr.&quot;\-#,##0.00"/>
    <numFmt numFmtId="187" formatCode="&quot;SFr.&quot;#,##0.00;[Red]&quot;SFr.&quot;\-#,##0.00"/>
    <numFmt numFmtId="188" formatCode="_ &quot;SFr.&quot;* #,##0_ ;_ &quot;SFr.&quot;* \-#,##0_ ;_ &quot;SFr.&quot;* &quot;-&quot;_ ;_ @_ "/>
    <numFmt numFmtId="189" formatCode="_ &quot;SFr.&quot;* #,##0.00_ ;_ &quot;SFr.&quot;* \-#,##0.00_ ;_ &quot;SFr.&quot;* &quot;-&quot;??_ ;_ @_ "/>
    <numFmt numFmtId="190" formatCode="#\ ###\ ###\ ##0"/>
    <numFmt numFmtId="191" formatCode="0.0"/>
    <numFmt numFmtId="192" formatCode="#\ ###\ ##0"/>
    <numFmt numFmtId="193" formatCode="0.000"/>
    <numFmt numFmtId="194" formatCode="0.0000"/>
    <numFmt numFmtId="195" formatCode="_ * #,##0.0_ ;_ * \-#,##0.0_ ;_ * &quot;-&quot;??_ ;_ @_ "/>
    <numFmt numFmtId="196" formatCode="_ * #,##0_ ;_ * \-#,##0_ ;_ * &quot;-&quot;??_ ;_ @_ "/>
    <numFmt numFmtId="197" formatCode="0.0000000"/>
    <numFmt numFmtId="198" formatCode="0.000000"/>
    <numFmt numFmtId="199" formatCode="0.00000"/>
    <numFmt numFmtId="200" formatCode="_ * #,##0;_ * \-#,##0;_ * &quot;-&quot;;_ @"/>
    <numFmt numFmtId="201" formatCode="##\ ###\ ##0"/>
    <numFmt numFmtId="202" formatCode="#\ ##0"/>
    <numFmt numFmtId="203" formatCode="[$-807]dddd\,\ d\.\ mmmm\ yyyy"/>
    <numFmt numFmtId="204" formatCode="#,##0_ ;\-#,##0\ "/>
    <numFmt numFmtId="205" formatCode="#,##0.000"/>
    <numFmt numFmtId="206" formatCode="#,##0.0"/>
    <numFmt numFmtId="207" formatCode="0.0%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[$-100C]dddd\ d\ mmmm\ yyyy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_ * #,##0.000_ ;_ * \-#,##0.000_ ;_ * &quot;-&quot;??_ ;_ @_ "/>
    <numFmt numFmtId="216" formatCode="dd/mm/yyyy;@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0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8"/>
      <name val="Calibri"/>
      <family val="0"/>
    </font>
    <font>
      <b/>
      <sz val="8"/>
      <color indexed="10"/>
      <name val="Calibri"/>
      <family val="0"/>
    </font>
    <font>
      <b/>
      <strike/>
      <sz val="8"/>
      <color indexed="10"/>
      <name val="Calibri"/>
      <family val="0"/>
    </font>
    <font>
      <sz val="8"/>
      <color indexed="10"/>
      <name val="Calibri"/>
      <family val="0"/>
    </font>
    <font>
      <b/>
      <sz val="9.5"/>
      <name val="Calibri"/>
      <family val="0"/>
    </font>
    <font>
      <b/>
      <sz val="9.5"/>
      <name val="Arial"/>
      <family val="0"/>
    </font>
    <font>
      <sz val="7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4">
    <xf numFmtId="0" fontId="0" fillId="0" borderId="0" xfId="0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92" fontId="23" fillId="0" borderId="0" xfId="0" applyNumberFormat="1" applyFont="1" applyBorder="1" applyAlignment="1">
      <alignment vertical="center"/>
    </xf>
    <xf numFmtId="192" fontId="23" fillId="11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96" fontId="23" fillId="0" borderId="0" xfId="48" applyNumberFormat="1" applyFont="1" applyFill="1" applyBorder="1" applyAlignment="1">
      <alignment horizontal="right" vertical="center"/>
    </xf>
    <xf numFmtId="196" fontId="23" fillId="0" borderId="0" xfId="48" applyNumberFormat="1" applyFont="1" applyFill="1" applyBorder="1" applyAlignment="1">
      <alignment vertical="center"/>
    </xf>
    <xf numFmtId="196" fontId="23" fillId="11" borderId="0" xfId="48" applyNumberFormat="1" applyFont="1" applyFill="1" applyBorder="1" applyAlignment="1">
      <alignment vertical="center"/>
    </xf>
    <xf numFmtId="196" fontId="26" fillId="0" borderId="0" xfId="48" applyNumberFormat="1" applyFont="1" applyFill="1" applyBorder="1" applyAlignment="1">
      <alignment vertical="center"/>
    </xf>
    <xf numFmtId="196" fontId="23" fillId="11" borderId="0" xfId="48" applyNumberFormat="1" applyFont="1" applyFill="1" applyBorder="1" applyAlignment="1">
      <alignment horizontal="right" vertical="center"/>
    </xf>
    <xf numFmtId="196" fontId="26" fillId="0" borderId="0" xfId="48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right" vertical="top"/>
    </xf>
    <xf numFmtId="0" fontId="21" fillId="24" borderId="11" xfId="0" applyFont="1" applyFill="1" applyBorder="1" applyAlignment="1">
      <alignment horizontal="right" vertical="top" wrapText="1"/>
    </xf>
    <xf numFmtId="0" fontId="21" fillId="25" borderId="0" xfId="0" applyFont="1" applyFill="1" applyBorder="1" applyAlignment="1">
      <alignment vertical="center"/>
    </xf>
    <xf numFmtId="192" fontId="21" fillId="25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92" fontId="25" fillId="25" borderId="0" xfId="0" applyNumberFormat="1" applyFont="1" applyFill="1" applyBorder="1" applyAlignment="1">
      <alignment vertical="center"/>
    </xf>
    <xf numFmtId="192" fontId="21" fillId="24" borderId="10" xfId="0" applyNumberFormat="1" applyFont="1" applyFill="1" applyBorder="1" applyAlignment="1">
      <alignment vertical="center"/>
    </xf>
    <xf numFmtId="192" fontId="24" fillId="24" borderId="1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 vertical="center" wrapText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Komma 2" xfId="48"/>
    <cellStyle name="Komma 2 2" xfId="49"/>
    <cellStyle name="Komma 3" xfId="50"/>
    <cellStyle name="Komma 4" xfId="51"/>
    <cellStyle name="Komma 5" xfId="52"/>
    <cellStyle name="Hyperlink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2 3" xfId="61"/>
    <cellStyle name="Standard 3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190" zoomScaleNormal="190" zoomScalePageLayoutView="0" workbookViewId="0" topLeftCell="A4">
      <pane xSplit="6" ySplit="2" topLeftCell="G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8" sqref="A48:IV48"/>
    </sheetView>
  </sheetViews>
  <sheetFormatPr defaultColWidth="11.421875" defaultRowHeight="12.75" customHeight="1"/>
  <cols>
    <col min="1" max="1" width="23.7109375" style="2" customWidth="1"/>
    <col min="2" max="2" width="14.00390625" style="2" hidden="1" customWidth="1"/>
    <col min="3" max="4" width="13.8515625" style="2" hidden="1" customWidth="1"/>
    <col min="5" max="6" width="14.00390625" style="4" hidden="1" customWidth="1"/>
    <col min="7" max="11" width="9.421875" style="4" customWidth="1"/>
    <col min="12" max="12" width="15.8515625" style="4" hidden="1" customWidth="1"/>
    <col min="13" max="13" width="11.00390625" style="4" hidden="1" customWidth="1"/>
    <col min="14" max="16384" width="10.8515625" style="2" customWidth="1"/>
  </cols>
  <sheetData>
    <row r="1" spans="1:2" ht="12.75" customHeight="1">
      <c r="A1" s="2" t="s">
        <v>49</v>
      </c>
      <c r="B1" s="3"/>
    </row>
    <row r="3" ht="12.75" customHeight="1">
      <c r="A3" s="2" t="s">
        <v>2</v>
      </c>
    </row>
    <row r="4" spans="1:11" ht="16.5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 s="6" customFormat="1" ht="33" customHeight="1">
      <c r="A5" s="22" t="s">
        <v>3</v>
      </c>
      <c r="B5" s="23" t="s">
        <v>41</v>
      </c>
      <c r="C5" s="23" t="s">
        <v>42</v>
      </c>
      <c r="D5" s="23" t="s">
        <v>43</v>
      </c>
      <c r="E5" s="23" t="s">
        <v>44</v>
      </c>
      <c r="F5" s="23" t="s">
        <v>47</v>
      </c>
      <c r="G5" s="23" t="s">
        <v>50</v>
      </c>
      <c r="H5" s="23" t="s">
        <v>45</v>
      </c>
      <c r="I5" s="23" t="s">
        <v>46</v>
      </c>
      <c r="J5" s="24" t="s">
        <v>51</v>
      </c>
      <c r="K5" s="24" t="s">
        <v>4</v>
      </c>
      <c r="L5" s="5" t="s">
        <v>5</v>
      </c>
      <c r="M5" s="5" t="s">
        <v>6</v>
      </c>
    </row>
    <row r="6" spans="1:13" s="6" customFormat="1" ht="9.75" customHeight="1">
      <c r="A6" s="20"/>
      <c r="B6" s="21"/>
      <c r="C6" s="21"/>
      <c r="D6" s="21"/>
      <c r="E6" s="21"/>
      <c r="F6" s="21"/>
      <c r="G6" s="21" t="s">
        <v>0</v>
      </c>
      <c r="H6" s="21"/>
      <c r="I6" s="21" t="s">
        <v>0</v>
      </c>
      <c r="J6" s="21" t="s">
        <v>1</v>
      </c>
      <c r="K6" s="21" t="s">
        <v>1</v>
      </c>
      <c r="L6" s="7"/>
      <c r="M6" s="7"/>
    </row>
    <row r="7" spans="1:13" ht="9.75" customHeight="1">
      <c r="A7" s="25" t="s">
        <v>7</v>
      </c>
      <c r="B7" s="26">
        <f aca="true" t="shared" si="0" ref="B7:G7">SUM(B8:B11)</f>
        <v>23910501</v>
      </c>
      <c r="C7" s="26">
        <f t="shared" si="0"/>
        <v>23104848</v>
      </c>
      <c r="D7" s="26">
        <f t="shared" si="0"/>
        <v>24424022</v>
      </c>
      <c r="E7" s="26">
        <f t="shared" si="0"/>
        <v>24304246</v>
      </c>
      <c r="F7" s="26">
        <f t="shared" si="0"/>
        <v>24304246</v>
      </c>
      <c r="G7" s="26">
        <f t="shared" si="0"/>
        <v>23686282</v>
      </c>
      <c r="H7" s="26">
        <f>SUM(H8:H12)</f>
        <v>23355865</v>
      </c>
      <c r="I7" s="26">
        <f>SUM(I8:I12)</f>
        <v>23434675</v>
      </c>
      <c r="J7" s="26">
        <v>6</v>
      </c>
      <c r="K7" s="26">
        <v>40</v>
      </c>
      <c r="L7" s="1">
        <v>6</v>
      </c>
      <c r="M7" s="1">
        <v>37</v>
      </c>
    </row>
    <row r="8" spans="1:13" ht="9.75" customHeight="1">
      <c r="A8" s="11" t="s">
        <v>8</v>
      </c>
      <c r="B8" s="12">
        <v>5036242</v>
      </c>
      <c r="C8" s="13">
        <v>4929712</v>
      </c>
      <c r="D8" s="14">
        <v>5571330</v>
      </c>
      <c r="E8" s="13">
        <v>5597390</v>
      </c>
      <c r="F8" s="13">
        <v>5597390</v>
      </c>
      <c r="G8" s="10">
        <v>5520450</v>
      </c>
      <c r="H8" s="10">
        <v>5367864</v>
      </c>
      <c r="I8" s="10">
        <v>5633400</v>
      </c>
      <c r="J8" s="15"/>
      <c r="K8" s="15"/>
      <c r="L8" s="1"/>
      <c r="M8" s="1"/>
    </row>
    <row r="9" spans="1:13" ht="9.75" customHeight="1">
      <c r="A9" s="6" t="s">
        <v>9</v>
      </c>
      <c r="B9" s="12">
        <v>1511756</v>
      </c>
      <c r="C9" s="12">
        <v>1343919</v>
      </c>
      <c r="D9" s="16">
        <v>1295608</v>
      </c>
      <c r="E9" s="12">
        <v>1308192</v>
      </c>
      <c r="F9" s="12">
        <v>1308192</v>
      </c>
      <c r="G9" s="10">
        <v>1222352</v>
      </c>
      <c r="H9" s="10">
        <v>1170472</v>
      </c>
      <c r="I9" s="10">
        <v>1004850</v>
      </c>
      <c r="J9" s="17"/>
      <c r="K9" s="17"/>
      <c r="L9" s="1"/>
      <c r="M9" s="1"/>
    </row>
    <row r="10" spans="1:13" ht="9.75" customHeight="1">
      <c r="A10" s="6" t="s">
        <v>10</v>
      </c>
      <c r="B10" s="12">
        <v>17219327</v>
      </c>
      <c r="C10" s="12">
        <v>16659701</v>
      </c>
      <c r="D10" s="16">
        <v>17287022</v>
      </c>
      <c r="E10" s="12">
        <v>17127744</v>
      </c>
      <c r="F10" s="12">
        <v>17127744</v>
      </c>
      <c r="G10" s="10">
        <v>16629556</v>
      </c>
      <c r="H10" s="10">
        <v>16537159</v>
      </c>
      <c r="I10" s="10">
        <v>16421425</v>
      </c>
      <c r="J10" s="17"/>
      <c r="K10" s="17"/>
      <c r="L10" s="1"/>
      <c r="M10" s="1"/>
    </row>
    <row r="11" spans="1:13" ht="9.75" customHeight="1">
      <c r="A11" s="11" t="s">
        <v>11</v>
      </c>
      <c r="B11" s="12">
        <v>143176</v>
      </c>
      <c r="C11" s="12">
        <v>171516</v>
      </c>
      <c r="D11" s="16">
        <v>270062</v>
      </c>
      <c r="E11" s="12">
        <v>270920</v>
      </c>
      <c r="F11" s="12">
        <v>270920</v>
      </c>
      <c r="G11" s="10">
        <v>313924</v>
      </c>
      <c r="H11" s="10">
        <v>271804</v>
      </c>
      <c r="I11" s="10">
        <v>325000</v>
      </c>
      <c r="J11" s="17"/>
      <c r="K11" s="17"/>
      <c r="L11" s="1"/>
      <c r="M11" s="1"/>
    </row>
    <row r="12" spans="1:13" ht="9.75" customHeight="1">
      <c r="A12" s="11" t="s">
        <v>12</v>
      </c>
      <c r="B12" s="12"/>
      <c r="C12" s="12"/>
      <c r="D12" s="16"/>
      <c r="E12" s="12"/>
      <c r="F12" s="12"/>
      <c r="G12" s="10">
        <v>0</v>
      </c>
      <c r="H12" s="10">
        <v>8566</v>
      </c>
      <c r="I12" s="10">
        <v>50000</v>
      </c>
      <c r="J12" s="17"/>
      <c r="K12" s="17"/>
      <c r="L12" s="1"/>
      <c r="M12" s="1"/>
    </row>
    <row r="13" spans="1:13" ht="9.75" customHeight="1">
      <c r="A13" s="25" t="s">
        <v>13</v>
      </c>
      <c r="B13" s="26">
        <f aca="true" t="shared" si="1" ref="B13:I13">SUM(B14:B17)</f>
        <v>2017345</v>
      </c>
      <c r="C13" s="26">
        <f t="shared" si="1"/>
        <v>1981116</v>
      </c>
      <c r="D13" s="26">
        <f t="shared" si="1"/>
        <v>1805540</v>
      </c>
      <c r="E13" s="26">
        <f t="shared" si="1"/>
        <v>1701860</v>
      </c>
      <c r="F13" s="26">
        <f t="shared" si="1"/>
        <v>1701860</v>
      </c>
      <c r="G13" s="26">
        <f t="shared" si="1"/>
        <v>2112280</v>
      </c>
      <c r="H13" s="26">
        <f>SUM(H14:H17)</f>
        <v>1224290</v>
      </c>
      <c r="I13" s="26">
        <f t="shared" si="1"/>
        <v>1137600</v>
      </c>
      <c r="J13" s="26">
        <v>14</v>
      </c>
      <c r="K13" s="26">
        <v>55</v>
      </c>
      <c r="L13" s="1">
        <v>11</v>
      </c>
      <c r="M13" s="1">
        <v>45</v>
      </c>
    </row>
    <row r="14" spans="1:13" ht="9.75" customHeight="1">
      <c r="A14" s="6" t="s">
        <v>14</v>
      </c>
      <c r="B14" s="12">
        <v>1792373</v>
      </c>
      <c r="C14" s="12">
        <v>1646580</v>
      </c>
      <c r="D14" s="16">
        <v>1470000</v>
      </c>
      <c r="E14" s="12">
        <v>1393800</v>
      </c>
      <c r="F14" s="12">
        <v>1393800</v>
      </c>
      <c r="G14" s="10">
        <v>1324600</v>
      </c>
      <c r="H14" s="10">
        <v>1213640</v>
      </c>
      <c r="I14" s="10">
        <v>1123200</v>
      </c>
      <c r="J14" s="17"/>
      <c r="K14" s="17"/>
      <c r="L14" s="1"/>
      <c r="M14" s="1"/>
    </row>
    <row r="15" spans="1:13" ht="9.75" customHeight="1">
      <c r="A15" s="6" t="s">
        <v>15</v>
      </c>
      <c r="B15" s="8">
        <v>203785</v>
      </c>
      <c r="C15" s="8">
        <v>279236</v>
      </c>
      <c r="D15" s="9">
        <v>296340</v>
      </c>
      <c r="E15" s="10">
        <v>280360</v>
      </c>
      <c r="F15" s="10">
        <v>280360</v>
      </c>
      <c r="G15" s="10">
        <v>763980</v>
      </c>
      <c r="H15" s="10">
        <v>0</v>
      </c>
      <c r="I15" s="10">
        <v>0</v>
      </c>
      <c r="J15" s="18"/>
      <c r="K15" s="18"/>
      <c r="L15" s="1"/>
      <c r="M15" s="1"/>
    </row>
    <row r="16" spans="1:13" ht="9.75" customHeight="1">
      <c r="A16" s="6" t="s">
        <v>16</v>
      </c>
      <c r="B16" s="8">
        <v>21187</v>
      </c>
      <c r="C16" s="8">
        <v>55300</v>
      </c>
      <c r="D16" s="9">
        <v>13000</v>
      </c>
      <c r="E16" s="10">
        <v>10500</v>
      </c>
      <c r="F16" s="10">
        <v>10500</v>
      </c>
      <c r="G16" s="10">
        <v>8500</v>
      </c>
      <c r="H16" s="10">
        <v>9750</v>
      </c>
      <c r="I16" s="10">
        <v>13000</v>
      </c>
      <c r="J16" s="18"/>
      <c r="K16" s="18"/>
      <c r="L16" s="1"/>
      <c r="M16" s="1"/>
    </row>
    <row r="17" spans="1:13" ht="9.75" customHeight="1">
      <c r="A17" s="6" t="s">
        <v>17</v>
      </c>
      <c r="B17" s="8">
        <v>0</v>
      </c>
      <c r="C17" s="8">
        <v>0</v>
      </c>
      <c r="D17" s="9">
        <v>26200</v>
      </c>
      <c r="E17" s="10">
        <v>17200</v>
      </c>
      <c r="F17" s="10">
        <v>17200</v>
      </c>
      <c r="G17" s="10">
        <v>15200</v>
      </c>
      <c r="H17" s="10">
        <v>900</v>
      </c>
      <c r="I17" s="10">
        <v>1400</v>
      </c>
      <c r="J17" s="18"/>
      <c r="K17" s="18"/>
      <c r="L17" s="1"/>
      <c r="M17" s="1"/>
    </row>
    <row r="18" spans="1:13" ht="9.75" customHeight="1">
      <c r="A18" s="25" t="s">
        <v>18</v>
      </c>
      <c r="B18" s="26">
        <f aca="true" t="shared" si="2" ref="B18:I18">SUM(B19:B23)</f>
        <v>2614903</v>
      </c>
      <c r="C18" s="26">
        <f t="shared" si="2"/>
        <v>3350742</v>
      </c>
      <c r="D18" s="26">
        <f t="shared" si="2"/>
        <v>3396292</v>
      </c>
      <c r="E18" s="26">
        <f t="shared" si="2"/>
        <v>3399027</v>
      </c>
      <c r="F18" s="26">
        <f t="shared" si="2"/>
        <v>3399027</v>
      </c>
      <c r="G18" s="26">
        <f t="shared" si="2"/>
        <v>3400000</v>
      </c>
      <c r="H18" s="26">
        <f>SUM(H19:H23)</f>
        <v>3399997</v>
      </c>
      <c r="I18" s="26">
        <f t="shared" si="2"/>
        <v>3396250</v>
      </c>
      <c r="J18" s="26">
        <v>3</v>
      </c>
      <c r="K18" s="26">
        <v>10</v>
      </c>
      <c r="L18" s="1">
        <v>3</v>
      </c>
      <c r="M18" s="1">
        <v>10</v>
      </c>
    </row>
    <row r="19" spans="1:13" ht="9.75" customHeight="1">
      <c r="A19" s="11" t="s">
        <v>8</v>
      </c>
      <c r="B19" s="8">
        <v>1154581</v>
      </c>
      <c r="C19" s="8">
        <v>1221066</v>
      </c>
      <c r="D19" s="9">
        <v>1248570</v>
      </c>
      <c r="E19" s="10">
        <v>1272285</v>
      </c>
      <c r="F19" s="10">
        <v>1272285</v>
      </c>
      <c r="G19" s="10">
        <v>1276895</v>
      </c>
      <c r="H19" s="10">
        <v>1224900</v>
      </c>
      <c r="I19" s="10">
        <v>1185000</v>
      </c>
      <c r="J19" s="18"/>
      <c r="K19" s="18"/>
      <c r="L19" s="1"/>
      <c r="M19" s="1"/>
    </row>
    <row r="20" spans="1:13" ht="9.75" customHeight="1">
      <c r="A20" s="6" t="s">
        <v>19</v>
      </c>
      <c r="B20" s="8">
        <v>0</v>
      </c>
      <c r="C20" s="8">
        <v>300000</v>
      </c>
      <c r="D20" s="9">
        <v>210522</v>
      </c>
      <c r="E20" s="10">
        <v>189737</v>
      </c>
      <c r="F20" s="10">
        <v>189737</v>
      </c>
      <c r="G20" s="10">
        <v>194683</v>
      </c>
      <c r="H20" s="10">
        <v>168802</v>
      </c>
      <c r="I20" s="10">
        <v>184500</v>
      </c>
      <c r="J20" s="18"/>
      <c r="K20" s="18"/>
      <c r="L20" s="1"/>
      <c r="M20" s="1"/>
    </row>
    <row r="21" spans="1:13" ht="9.75" customHeight="1">
      <c r="A21" s="6" t="s">
        <v>20</v>
      </c>
      <c r="B21" s="8">
        <v>1460322</v>
      </c>
      <c r="C21" s="8">
        <v>1344676</v>
      </c>
      <c r="D21" s="9">
        <v>1437200</v>
      </c>
      <c r="E21" s="10">
        <v>1437005</v>
      </c>
      <c r="F21" s="10">
        <v>1437005</v>
      </c>
      <c r="G21" s="10">
        <v>1430320</v>
      </c>
      <c r="H21" s="10">
        <v>1475250</v>
      </c>
      <c r="I21" s="10">
        <v>1491750</v>
      </c>
      <c r="J21" s="18"/>
      <c r="K21" s="18"/>
      <c r="L21" s="1"/>
      <c r="M21" s="1"/>
    </row>
    <row r="22" spans="1:13" ht="9.75" customHeight="1">
      <c r="A22" s="6" t="s">
        <v>21</v>
      </c>
      <c r="B22" s="8"/>
      <c r="C22" s="8"/>
      <c r="D22" s="9"/>
      <c r="E22" s="10"/>
      <c r="F22" s="10"/>
      <c r="G22" s="10">
        <v>0</v>
      </c>
      <c r="H22" s="10">
        <v>32200</v>
      </c>
      <c r="I22" s="10">
        <v>35000</v>
      </c>
      <c r="J22" s="18"/>
      <c r="K22" s="18"/>
      <c r="L22" s="1"/>
      <c r="M22" s="1"/>
    </row>
    <row r="23" spans="1:13" ht="9.75" customHeight="1">
      <c r="A23" s="6" t="s">
        <v>22</v>
      </c>
      <c r="B23" s="8">
        <v>0</v>
      </c>
      <c r="C23" s="8">
        <v>485000</v>
      </c>
      <c r="D23" s="9">
        <v>500000</v>
      </c>
      <c r="E23" s="10">
        <v>500000</v>
      </c>
      <c r="F23" s="10">
        <v>500000</v>
      </c>
      <c r="G23" s="10">
        <v>498102</v>
      </c>
      <c r="H23" s="10">
        <v>498845</v>
      </c>
      <c r="I23" s="10">
        <v>500000</v>
      </c>
      <c r="J23" s="18"/>
      <c r="K23" s="18"/>
      <c r="L23" s="1"/>
      <c r="M23" s="1"/>
    </row>
    <row r="24" spans="1:13" ht="9.75" customHeight="1">
      <c r="A24" s="25" t="s">
        <v>23</v>
      </c>
      <c r="B24" s="26">
        <f>SUM(B25:B25)</f>
        <v>2090390</v>
      </c>
      <c r="C24" s="26">
        <f>SUM(C25:C25)</f>
        <v>2070475</v>
      </c>
      <c r="D24" s="26">
        <f>SUM(D25:D25)</f>
        <v>2065725</v>
      </c>
      <c r="E24" s="26">
        <f>SUM(E25:E25)</f>
        <v>2016025</v>
      </c>
      <c r="F24" s="26">
        <f>SUM(F25:F25)</f>
        <v>2016025</v>
      </c>
      <c r="G24" s="26">
        <f>SUM(G25:G26)</f>
        <v>1959650</v>
      </c>
      <c r="H24" s="26">
        <f>SUM(H25:H26)</f>
        <v>1947441</v>
      </c>
      <c r="I24" s="26">
        <f>SUM(I25:I26)</f>
        <v>1982782</v>
      </c>
      <c r="J24" s="26">
        <v>6</v>
      </c>
      <c r="K24" s="26">
        <v>17</v>
      </c>
      <c r="L24" s="1">
        <v>6</v>
      </c>
      <c r="M24" s="1">
        <v>16</v>
      </c>
    </row>
    <row r="25" spans="1:13" ht="9.75" customHeight="1">
      <c r="A25" s="11" t="s">
        <v>8</v>
      </c>
      <c r="B25" s="8">
        <v>2090390</v>
      </c>
      <c r="C25" s="8">
        <v>2070475</v>
      </c>
      <c r="D25" s="9">
        <v>2065725</v>
      </c>
      <c r="E25" s="10">
        <v>2016025</v>
      </c>
      <c r="F25" s="10">
        <v>2016025</v>
      </c>
      <c r="G25" s="10">
        <v>1959650</v>
      </c>
      <c r="H25" s="10">
        <v>1748104</v>
      </c>
      <c r="I25" s="10">
        <v>1783282</v>
      </c>
      <c r="J25" s="18"/>
      <c r="K25" s="18"/>
      <c r="L25" s="1"/>
      <c r="M25" s="1"/>
    </row>
    <row r="26" spans="1:13" ht="9.75" customHeight="1">
      <c r="A26" s="11" t="s">
        <v>24</v>
      </c>
      <c r="B26" s="8"/>
      <c r="C26" s="8"/>
      <c r="D26" s="9"/>
      <c r="E26" s="10"/>
      <c r="F26" s="10"/>
      <c r="G26" s="10"/>
      <c r="H26" s="10">
        <v>199337</v>
      </c>
      <c r="I26" s="10">
        <v>199500</v>
      </c>
      <c r="J26" s="18"/>
      <c r="K26" s="18"/>
      <c r="L26" s="1"/>
      <c r="M26" s="1"/>
    </row>
    <row r="27" spans="1:13" ht="9.75" customHeight="1">
      <c r="A27" s="25" t="s">
        <v>25</v>
      </c>
      <c r="B27" s="26">
        <f aca="true" t="shared" si="3" ref="B27:I27">SUM(B28:B30)</f>
        <v>1389029</v>
      </c>
      <c r="C27" s="26">
        <f t="shared" si="3"/>
        <v>1577852</v>
      </c>
      <c r="D27" s="26">
        <f t="shared" si="3"/>
        <v>1794743</v>
      </c>
      <c r="E27" s="26">
        <f t="shared" si="3"/>
        <v>1796357.8</v>
      </c>
      <c r="F27" s="26">
        <f t="shared" si="3"/>
        <v>1796358</v>
      </c>
      <c r="G27" s="26">
        <f t="shared" si="3"/>
        <v>1799789</v>
      </c>
      <c r="H27" s="26">
        <f>SUM(H28:H30)</f>
        <v>1799975</v>
      </c>
      <c r="I27" s="26">
        <f t="shared" si="3"/>
        <v>1691415</v>
      </c>
      <c r="J27" s="26">
        <v>5</v>
      </c>
      <c r="K27" s="26">
        <v>14</v>
      </c>
      <c r="L27" s="1">
        <v>4</v>
      </c>
      <c r="M27" s="1">
        <v>14</v>
      </c>
    </row>
    <row r="28" spans="1:13" ht="9.75" customHeight="1">
      <c r="A28" s="6" t="s">
        <v>8</v>
      </c>
      <c r="B28" s="8">
        <v>980960</v>
      </c>
      <c r="C28" s="8">
        <v>1094188</v>
      </c>
      <c r="D28" s="9">
        <v>1333040</v>
      </c>
      <c r="E28" s="10">
        <v>1347360</v>
      </c>
      <c r="F28" s="10">
        <v>1347360</v>
      </c>
      <c r="G28" s="10">
        <v>1296986</v>
      </c>
      <c r="H28" s="10">
        <v>1347692</v>
      </c>
      <c r="I28" s="10">
        <v>1154107</v>
      </c>
      <c r="J28" s="18"/>
      <c r="K28" s="18"/>
      <c r="L28" s="1"/>
      <c r="M28" s="1"/>
    </row>
    <row r="29" spans="1:13" ht="9.75" customHeight="1">
      <c r="A29" s="6" t="s">
        <v>10</v>
      </c>
      <c r="B29" s="8">
        <v>408069</v>
      </c>
      <c r="C29" s="8">
        <v>483664</v>
      </c>
      <c r="D29" s="9">
        <v>436623</v>
      </c>
      <c r="E29" s="10">
        <v>406277.8</v>
      </c>
      <c r="F29" s="10">
        <v>406278</v>
      </c>
      <c r="G29" s="10">
        <v>471413</v>
      </c>
      <c r="H29" s="10">
        <v>420485</v>
      </c>
      <c r="I29" s="10">
        <v>503768</v>
      </c>
      <c r="J29" s="18"/>
      <c r="K29" s="18"/>
      <c r="L29" s="1"/>
      <c r="M29" s="1"/>
    </row>
    <row r="30" spans="1:13" ht="9.75" customHeight="1">
      <c r="A30" s="6" t="s">
        <v>26</v>
      </c>
      <c r="B30" s="8">
        <v>0</v>
      </c>
      <c r="C30" s="8">
        <v>0</v>
      </c>
      <c r="D30" s="9">
        <v>25080</v>
      </c>
      <c r="E30" s="10">
        <v>42720</v>
      </c>
      <c r="F30" s="10">
        <v>42720</v>
      </c>
      <c r="G30" s="10">
        <v>31390</v>
      </c>
      <c r="H30" s="10">
        <v>31798</v>
      </c>
      <c r="I30" s="10">
        <v>33540</v>
      </c>
      <c r="J30" s="18"/>
      <c r="K30" s="18"/>
      <c r="L30" s="1"/>
      <c r="M30" s="1"/>
    </row>
    <row r="31" spans="1:13" ht="9.75" customHeight="1">
      <c r="A31" s="25" t="s">
        <v>27</v>
      </c>
      <c r="B31" s="26">
        <f aca="true" t="shared" si="4" ref="B31:I31">SUM(B32)</f>
        <v>0</v>
      </c>
      <c r="C31" s="26">
        <f t="shared" si="4"/>
        <v>0</v>
      </c>
      <c r="D31" s="26">
        <f t="shared" si="4"/>
        <v>49734</v>
      </c>
      <c r="E31" s="26">
        <f t="shared" si="4"/>
        <v>33588</v>
      </c>
      <c r="F31" s="26">
        <f t="shared" si="4"/>
        <v>33588</v>
      </c>
      <c r="G31" s="26">
        <f t="shared" si="4"/>
        <v>50000</v>
      </c>
      <c r="H31" s="26">
        <f t="shared" si="4"/>
        <v>51003</v>
      </c>
      <c r="I31" s="26">
        <f t="shared" si="4"/>
        <v>58500</v>
      </c>
      <c r="J31" s="26">
        <v>1</v>
      </c>
      <c r="K31" s="26">
        <v>4</v>
      </c>
      <c r="L31" s="1">
        <v>1</v>
      </c>
      <c r="M31" s="1">
        <v>4</v>
      </c>
    </row>
    <row r="32" spans="1:13" ht="9.75" customHeight="1">
      <c r="A32" s="6" t="s">
        <v>8</v>
      </c>
      <c r="B32" s="8">
        <v>0</v>
      </c>
      <c r="C32" s="8">
        <v>0</v>
      </c>
      <c r="D32" s="9">
        <v>49734</v>
      </c>
      <c r="E32" s="10">
        <v>33588</v>
      </c>
      <c r="F32" s="10">
        <v>33588</v>
      </c>
      <c r="G32" s="10">
        <v>50000</v>
      </c>
      <c r="H32" s="10">
        <v>51003</v>
      </c>
      <c r="I32" s="10">
        <v>58500</v>
      </c>
      <c r="J32" s="10"/>
      <c r="K32" s="10"/>
      <c r="L32" s="1"/>
      <c r="M32" s="1"/>
    </row>
    <row r="33" spans="1:13" ht="9.75" customHeight="1">
      <c r="A33" s="25" t="s">
        <v>28</v>
      </c>
      <c r="B33" s="26">
        <f>SUM(B34)</f>
        <v>0</v>
      </c>
      <c r="C33" s="26">
        <f>SUM(C34)</f>
        <v>0</v>
      </c>
      <c r="D33" s="26">
        <f>SUM(D34)</f>
        <v>0</v>
      </c>
      <c r="E33" s="26">
        <f>SUM(E34:E40)</f>
        <v>62245</v>
      </c>
      <c r="F33" s="26">
        <f>SUM(F34:F40)</f>
        <v>62245</v>
      </c>
      <c r="G33" s="26">
        <f>SUM(G34:G40)</f>
        <v>182266</v>
      </c>
      <c r="H33" s="26">
        <f>SUM(H34:H40)</f>
        <v>249701</v>
      </c>
      <c r="I33" s="26">
        <f>SUM(I34:I40)</f>
        <v>250000</v>
      </c>
      <c r="J33" s="26">
        <v>1</v>
      </c>
      <c r="K33" s="26">
        <v>3</v>
      </c>
      <c r="L33" s="1">
        <v>1</v>
      </c>
      <c r="M33" s="1">
        <v>3</v>
      </c>
    </row>
    <row r="34" spans="1:13" ht="9.75" customHeight="1">
      <c r="A34" s="6" t="s">
        <v>29</v>
      </c>
      <c r="B34" s="8">
        <v>0</v>
      </c>
      <c r="C34" s="8">
        <v>0</v>
      </c>
      <c r="D34" s="9">
        <v>0</v>
      </c>
      <c r="E34" s="10">
        <v>2520</v>
      </c>
      <c r="F34" s="10">
        <v>2520</v>
      </c>
      <c r="G34" s="10">
        <v>11700</v>
      </c>
      <c r="H34" s="10">
        <v>17995</v>
      </c>
      <c r="I34" s="10">
        <v>17000</v>
      </c>
      <c r="J34" s="18"/>
      <c r="K34" s="18"/>
      <c r="L34" s="1"/>
      <c r="M34" s="1"/>
    </row>
    <row r="35" spans="1:13" ht="9.75" customHeight="1">
      <c r="A35" s="6" t="s">
        <v>30</v>
      </c>
      <c r="B35" s="8">
        <v>0</v>
      </c>
      <c r="C35" s="8">
        <v>0</v>
      </c>
      <c r="D35" s="9">
        <v>0</v>
      </c>
      <c r="E35" s="10">
        <v>1575</v>
      </c>
      <c r="F35" s="10">
        <v>1575</v>
      </c>
      <c r="G35" s="10">
        <v>5850</v>
      </c>
      <c r="H35" s="10">
        <v>5273</v>
      </c>
      <c r="I35" s="10">
        <v>10800</v>
      </c>
      <c r="J35" s="18"/>
      <c r="K35" s="18"/>
      <c r="L35" s="1"/>
      <c r="M35" s="1"/>
    </row>
    <row r="36" spans="1:13" ht="19.5" customHeight="1">
      <c r="A36" s="33" t="s">
        <v>31</v>
      </c>
      <c r="B36" s="8"/>
      <c r="C36" s="8"/>
      <c r="D36" s="9"/>
      <c r="E36" s="10"/>
      <c r="F36" s="10"/>
      <c r="G36" s="10">
        <v>456</v>
      </c>
      <c r="H36" s="10">
        <v>740</v>
      </c>
      <c r="I36" s="10">
        <v>2000</v>
      </c>
      <c r="J36" s="18"/>
      <c r="K36" s="18"/>
      <c r="L36" s="1"/>
      <c r="M36" s="1"/>
    </row>
    <row r="37" spans="1:13" ht="19.5" customHeight="1">
      <c r="A37" s="33" t="s">
        <v>32</v>
      </c>
      <c r="B37" s="8">
        <v>0</v>
      </c>
      <c r="C37" s="8">
        <v>0</v>
      </c>
      <c r="D37" s="9">
        <v>0</v>
      </c>
      <c r="E37" s="10">
        <v>22050</v>
      </c>
      <c r="F37" s="10">
        <v>22050</v>
      </c>
      <c r="G37" s="10">
        <v>94160</v>
      </c>
      <c r="H37" s="10">
        <v>154269</v>
      </c>
      <c r="I37" s="10">
        <v>149600</v>
      </c>
      <c r="J37" s="18"/>
      <c r="K37" s="18"/>
      <c r="L37" s="1"/>
      <c r="M37" s="1"/>
    </row>
    <row r="38" spans="1:13" ht="19.5" customHeight="1">
      <c r="A38" s="33" t="s">
        <v>33</v>
      </c>
      <c r="B38" s="8">
        <v>0</v>
      </c>
      <c r="C38" s="8">
        <v>0</v>
      </c>
      <c r="D38" s="9"/>
      <c r="E38" s="10">
        <v>0</v>
      </c>
      <c r="F38" s="10">
        <v>0</v>
      </c>
      <c r="G38" s="10">
        <v>3600</v>
      </c>
      <c r="H38" s="10">
        <v>1674</v>
      </c>
      <c r="I38" s="10">
        <v>3600</v>
      </c>
      <c r="J38" s="18"/>
      <c r="K38" s="18"/>
      <c r="L38" s="1"/>
      <c r="M38" s="1"/>
    </row>
    <row r="39" spans="1:13" ht="9.75" customHeight="1">
      <c r="A39" s="6" t="s">
        <v>34</v>
      </c>
      <c r="B39" s="8">
        <v>0</v>
      </c>
      <c r="C39" s="8">
        <v>0</v>
      </c>
      <c r="D39" s="9">
        <v>0</v>
      </c>
      <c r="E39" s="10">
        <v>28000</v>
      </c>
      <c r="F39" s="10">
        <v>28000</v>
      </c>
      <c r="G39" s="10">
        <v>51000</v>
      </c>
      <c r="H39" s="10">
        <v>53010</v>
      </c>
      <c r="I39" s="10">
        <v>51000</v>
      </c>
      <c r="J39" s="18"/>
      <c r="K39" s="18"/>
      <c r="L39" s="1"/>
      <c r="M39" s="1"/>
    </row>
    <row r="40" spans="1:13" ht="9.75" customHeight="1">
      <c r="A40" s="6" t="s">
        <v>35</v>
      </c>
      <c r="B40" s="8">
        <v>0</v>
      </c>
      <c r="C40" s="8">
        <v>0</v>
      </c>
      <c r="D40" s="9">
        <v>0</v>
      </c>
      <c r="E40" s="10">
        <v>8100</v>
      </c>
      <c r="F40" s="10">
        <v>8100</v>
      </c>
      <c r="G40" s="10">
        <v>15500</v>
      </c>
      <c r="H40" s="10">
        <v>16740</v>
      </c>
      <c r="I40" s="10">
        <v>16000</v>
      </c>
      <c r="J40" s="18"/>
      <c r="K40" s="18"/>
      <c r="L40" s="1"/>
      <c r="M40" s="1"/>
    </row>
    <row r="41" spans="1:13" ht="9.75" customHeight="1">
      <c r="A41" s="25" t="s">
        <v>36</v>
      </c>
      <c r="B41" s="26">
        <f aca="true" t="shared" si="5" ref="B41:I41">SUM(B42:B44)</f>
        <v>204683</v>
      </c>
      <c r="C41" s="26">
        <f t="shared" si="5"/>
        <v>1728488</v>
      </c>
      <c r="D41" s="26">
        <f t="shared" si="5"/>
        <v>1281506</v>
      </c>
      <c r="E41" s="26">
        <f t="shared" si="5"/>
        <v>1127592</v>
      </c>
      <c r="F41" s="26">
        <f t="shared" si="5"/>
        <v>1127591</v>
      </c>
      <c r="G41" s="26">
        <f t="shared" si="5"/>
        <v>1061618</v>
      </c>
      <c r="H41" s="26">
        <f>SUM(H42:H44)</f>
        <v>1392342</v>
      </c>
      <c r="I41" s="26">
        <f t="shared" si="5"/>
        <v>1515171</v>
      </c>
      <c r="J41" s="28">
        <v>1</v>
      </c>
      <c r="K41" s="28">
        <v>1</v>
      </c>
      <c r="L41" s="1"/>
      <c r="M41" s="1"/>
    </row>
    <row r="42" spans="1:13" ht="9.75" customHeight="1">
      <c r="A42" s="6" t="s">
        <v>37</v>
      </c>
      <c r="B42" s="8">
        <v>0</v>
      </c>
      <c r="C42" s="8">
        <v>1006840</v>
      </c>
      <c r="D42" s="9">
        <v>976000</v>
      </c>
      <c r="E42" s="10">
        <v>931200</v>
      </c>
      <c r="F42" s="10">
        <v>931200</v>
      </c>
      <c r="G42" s="10">
        <v>854400</v>
      </c>
      <c r="H42" s="10">
        <v>1044900</v>
      </c>
      <c r="I42" s="10">
        <v>1000000</v>
      </c>
      <c r="J42" s="18"/>
      <c r="K42" s="18"/>
      <c r="L42" s="1">
        <v>1</v>
      </c>
      <c r="M42" s="1">
        <v>1</v>
      </c>
    </row>
    <row r="43" spans="1:13" ht="9.75" customHeight="1">
      <c r="A43" s="6" t="s">
        <v>38</v>
      </c>
      <c r="B43" s="8">
        <v>204683</v>
      </c>
      <c r="C43" s="8">
        <v>721648</v>
      </c>
      <c r="D43" s="9">
        <v>305506</v>
      </c>
      <c r="E43" s="10">
        <v>196392</v>
      </c>
      <c r="F43" s="10">
        <v>196391</v>
      </c>
      <c r="G43" s="10">
        <v>207218</v>
      </c>
      <c r="H43" s="10">
        <v>347442</v>
      </c>
      <c r="I43" s="10">
        <v>515171</v>
      </c>
      <c r="J43" s="18"/>
      <c r="K43" s="18"/>
      <c r="L43" s="1"/>
      <c r="M43" s="1"/>
    </row>
    <row r="44" spans="1:13" ht="19.5" customHeight="1">
      <c r="A44" s="33" t="s">
        <v>39</v>
      </c>
      <c r="B44" s="8">
        <v>0</v>
      </c>
      <c r="C44" s="8">
        <v>0</v>
      </c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8"/>
      <c r="K44" s="18"/>
      <c r="L44" s="1"/>
      <c r="M44" s="1"/>
    </row>
    <row r="45" spans="1:13" ht="9.75" customHeight="1">
      <c r="A45" s="20" t="s">
        <v>48</v>
      </c>
      <c r="B45" s="29">
        <f>SUM(B41+B27+B24+B18+B13+B7+B31)</f>
        <v>32226851</v>
      </c>
      <c r="C45" s="29">
        <f>SUM(C41+C27+C24+C18+C13+C7+C31)</f>
        <v>33813521</v>
      </c>
      <c r="D45" s="29">
        <f>SUM(D41+D27+D24+D18+D13+D7+D31)</f>
        <v>34817562</v>
      </c>
      <c r="E45" s="29">
        <f>SUM(E41+E27+E24+E18+E13+E7+E31+E33)</f>
        <v>34440940.8</v>
      </c>
      <c r="F45" s="29">
        <f>SUM(F41+F27+F24+F18+F13+F7+F31+F33)</f>
        <v>34440940</v>
      </c>
      <c r="G45" s="29">
        <f>SUM(G41+G27+G24+G18+G13+G7+G31+G33)</f>
        <v>34251885</v>
      </c>
      <c r="H45" s="29">
        <f>SUM(H41+H27+H24+H18+H13+H7+H31+H33)</f>
        <v>33420614</v>
      </c>
      <c r="I45" s="29">
        <f>SUM(I41+I27+I24+I18+I13+I7+I31+I33)</f>
        <v>33466393</v>
      </c>
      <c r="J45" s="30"/>
      <c r="K45" s="30"/>
      <c r="L45" s="1"/>
      <c r="M45" s="1"/>
    </row>
    <row r="46" spans="1:11" ht="9.75" customHeight="1">
      <c r="A46" s="6"/>
      <c r="B46" s="6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9.75" customHeight="1">
      <c r="A47" s="27" t="s">
        <v>40</v>
      </c>
      <c r="B47" s="6"/>
      <c r="C47" s="6"/>
      <c r="D47" s="6"/>
      <c r="E47" s="19"/>
      <c r="F47" s="19"/>
      <c r="G47" s="19"/>
      <c r="H47" s="19"/>
      <c r="I47" s="19"/>
      <c r="J47" s="19"/>
      <c r="K47" s="19"/>
    </row>
    <row r="48" ht="9.75" customHeight="1"/>
    <row r="52" spans="1:13" ht="12.75" customHeight="1">
      <c r="A52" s="4"/>
      <c r="B52" s="4"/>
      <c r="C52" s="4"/>
      <c r="D52" s="4"/>
      <c r="G52" s="2"/>
      <c r="H52" s="2"/>
      <c r="I52" s="2"/>
      <c r="J52" s="2"/>
      <c r="K52" s="2"/>
      <c r="L52" s="2"/>
      <c r="M52" s="2"/>
    </row>
    <row r="53" spans="1:13" ht="12.75" customHeight="1">
      <c r="A53" s="4"/>
      <c r="B53" s="4"/>
      <c r="C53" s="4"/>
      <c r="D53" s="4"/>
      <c r="G53" s="2"/>
      <c r="H53" s="2"/>
      <c r="I53" s="2"/>
      <c r="J53" s="2"/>
      <c r="K53" s="2"/>
      <c r="L53" s="2"/>
      <c r="M53" s="2"/>
    </row>
    <row r="54" spans="1:13" ht="12.75" customHeight="1">
      <c r="A54" s="4"/>
      <c r="B54" s="4"/>
      <c r="C54" s="4"/>
      <c r="D54" s="4"/>
      <c r="G54" s="2"/>
      <c r="H54" s="2"/>
      <c r="I54" s="2"/>
      <c r="J54" s="2"/>
      <c r="K54" s="2"/>
      <c r="L54" s="2"/>
      <c r="M54" s="2"/>
    </row>
    <row r="55" spans="1:13" ht="12.75" customHeight="1">
      <c r="A55" s="4"/>
      <c r="B55" s="4"/>
      <c r="C55" s="4"/>
      <c r="D55" s="4"/>
      <c r="F55" s="2"/>
      <c r="G55" s="2"/>
      <c r="H55" s="2"/>
      <c r="I55" s="2"/>
      <c r="J55" s="2"/>
      <c r="K55" s="2"/>
      <c r="L55" s="2"/>
      <c r="M55" s="2"/>
    </row>
    <row r="56" spans="1:13" ht="12.75" customHeight="1">
      <c r="A56" s="1"/>
      <c r="B56" s="1"/>
      <c r="C56" s="1"/>
      <c r="D56" s="4"/>
      <c r="F56" s="2"/>
      <c r="G56" s="2"/>
      <c r="H56" s="2"/>
      <c r="I56" s="2"/>
      <c r="J56" s="2"/>
      <c r="K56" s="2"/>
      <c r="L56" s="2"/>
      <c r="M56" s="2"/>
    </row>
    <row r="57" spans="1:13" ht="12.75" customHeight="1">
      <c r="A57" s="1"/>
      <c r="B57" s="1"/>
      <c r="C57" s="1"/>
      <c r="D57" s="4"/>
      <c r="F57" s="2"/>
      <c r="G57" s="2"/>
      <c r="H57" s="2"/>
      <c r="I57" s="2"/>
      <c r="J57" s="2"/>
      <c r="K57" s="2"/>
      <c r="L57" s="2"/>
      <c r="M57" s="2"/>
    </row>
    <row r="58" spans="1:13" ht="12.75" customHeight="1">
      <c r="A58" s="1"/>
      <c r="B58" s="1"/>
      <c r="C58" s="1"/>
      <c r="D58" s="4"/>
      <c r="F58" s="2"/>
      <c r="G58" s="2"/>
      <c r="H58" s="2"/>
      <c r="I58" s="2"/>
      <c r="J58" s="2"/>
      <c r="K58" s="2"/>
      <c r="L58" s="2"/>
      <c r="M58" s="2"/>
    </row>
    <row r="59" spans="1:13" ht="12.75" customHeight="1">
      <c r="A59" s="4"/>
      <c r="B59" s="4"/>
      <c r="C59" s="4"/>
      <c r="D59" s="4"/>
      <c r="F59" s="2"/>
      <c r="G59" s="2"/>
      <c r="H59" s="2"/>
      <c r="I59" s="2"/>
      <c r="J59" s="2"/>
      <c r="K59" s="2"/>
      <c r="L59" s="2"/>
      <c r="M59" s="2"/>
    </row>
    <row r="60" ht="12.75" customHeight="1">
      <c r="M60" s="2"/>
    </row>
    <row r="61" ht="12.75" customHeight="1">
      <c r="M61" s="2"/>
    </row>
    <row r="62" ht="12.75" customHeight="1">
      <c r="M62" s="2"/>
    </row>
    <row r="63" ht="12.75" customHeight="1">
      <c r="M63" s="2"/>
    </row>
  </sheetData>
  <sheetProtection/>
  <mergeCells count="1">
    <mergeCell ref="A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Sektion Informatik</dc:creator>
  <cp:keywords/>
  <dc:description/>
  <cp:lastModifiedBy>Liv Schläfli</cp:lastModifiedBy>
  <cp:lastPrinted>2014-05-20T05:41:34Z</cp:lastPrinted>
  <dcterms:created xsi:type="dcterms:W3CDTF">2001-04-17T09:20:45Z</dcterms:created>
  <dcterms:modified xsi:type="dcterms:W3CDTF">2015-09-14T08:02:43Z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COO.2101.101.7.368822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19.06.2015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*COO.2101.101.7.368822*</vt:lpwstr>
  </property>
  <property fmtid="{D5CDD505-2E9C-101B-9397-08002B2CF9AE}" pid="21" name="FSC#COOELAK@1.1001:RefBarCode">
    <vt:lpwstr>*COO.2101.101.4.368814*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AB15_Produktion_und_Absatz_Tabellenanhang_Tab26-31_d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2015-09-04T15:44:10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